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<sst xmlns="http://schemas.openxmlformats.org/spreadsheetml/2006/main" count="52" uniqueCount="52">
  <si>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</si>
  <si>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CPZ010</t>
  </si>
  <si>
    <t xml:space="preserve">m²</t>
  </si>
  <si>
    <t xml:space="preserve">Piló-pantalla (barrette) de formigó armat, sense llots.</t>
  </si>
  <si>
    <r>
      <rPr>
        <sz val="8.25"/>
        <color rgb="FF000000"/>
        <rFont val="Arial"/>
        <family val="2"/>
      </rPr>
      <t xml:space="preserve">Piló-pantalla (barrette) de formigó armat de </t>
    </r>
    <r>
      <rPr>
        <b/>
        <sz val="8.25"/>
        <color rgb="FF000000"/>
        <rFont val="Arial"/>
        <family val="2"/>
      </rPr>
      <t xml:space="preserve">30</t>
    </r>
    <r>
      <rPr>
        <sz val="8.25"/>
        <color rgb="FF000000"/>
        <rFont val="Arial"/>
        <family val="2"/>
      </rPr>
      <t xml:space="preserve"> cm de gruix, amb una amplada de 80 a 300 cm i fins </t>
    </r>
    <r>
      <rPr>
        <b/>
        <sz val="8.25"/>
        <color rgb="FF000000"/>
        <rFont val="Arial"/>
        <family val="2"/>
      </rPr>
      <t xml:space="preserve">11</t>
    </r>
    <r>
      <rPr>
        <sz val="8.25"/>
        <color rgb="FF000000"/>
        <rFont val="Arial"/>
        <family val="2"/>
      </rPr>
      <t xml:space="preserve"> m de profundidat, o fins a trobar roca o capes dures de terreny, en terreny cohesiu estable sense rebuig en el SPT, sense ús de llots tixotròpics; realitzat amb </t>
    </r>
    <r>
      <rPr>
        <b/>
        <sz val="8.25"/>
        <color rgb="FF000000"/>
        <rFont val="Arial"/>
        <family val="2"/>
      </rPr>
      <t xml:space="preserve">formigó HA-30/AC/20/IIa+Qb, i.flow PILOTE DURA "FYM ITALCEMENTI GROUP", fabricat en central, amb ciment SR, i abocament des de camió</t>
    </r>
    <r>
      <rPr>
        <sz val="8.25"/>
        <color rgb="FF000000"/>
        <rFont val="Arial"/>
        <family val="2"/>
      </rPr>
      <t xml:space="preserve">, a través de tub Tremie, i acer </t>
    </r>
    <r>
      <rPr>
        <b/>
        <sz val="8.25"/>
        <color rgb="FF000000"/>
        <rFont val="Arial"/>
        <family val="2"/>
      </rPr>
      <t xml:space="preserve">UNE-EN 10080 B 500 S</t>
    </r>
    <r>
      <rPr>
        <sz val="8.25"/>
        <color rgb="FF000000"/>
        <rFont val="Arial"/>
        <family val="2"/>
      </rPr>
      <t xml:space="preserve">, quantia </t>
    </r>
    <r>
      <rPr>
        <b/>
        <sz val="8.25"/>
        <color rgb="FF000000"/>
        <rFont val="Arial"/>
        <family val="2"/>
      </rPr>
      <t xml:space="preserve">30</t>
    </r>
    <r>
      <rPr>
        <sz val="8.25"/>
        <color rgb="FF000000"/>
        <rFont val="Arial"/>
        <family val="2"/>
      </rPr>
      <t xml:space="preserve"> kg/m².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</si>
  <si>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</si>
  <si>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</si>
  <si>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</si>
  <si>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</si>
  <si>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</si>
  <si>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</si>
  <si>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</si>
  <si>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mt07aco020l</t>
  </si>
  <si>
    <t xml:space="preserve">U</t>
  </si>
  <si>
    <t xml:space="preserve">Separador homologat per murs pantalla.</t>
  </si>
  <si>
    <t xml:space="preserve">mt07aco010c</t>
  </si>
  <si>
    <t xml:space="preserve">kg</t>
  </si>
  <si>
    <t xml:space="preserve">Ferralla elaborada en taller industrial amb acer en barres corrugades, UNE-EN 10080 B 500 S, de varis diàmetres.</t>
  </si>
  <si>
    <t xml:space="preserve">mt08var050</t>
  </si>
  <si>
    <t xml:space="preserve">kg</t>
  </si>
  <si>
    <t xml:space="preserve">Filferro galvanitzat per a lligar, de 1,30 mm de diàmetre.</t>
  </si>
  <si>
    <t xml:space="preserve">mt10hai020ax</t>
  </si>
  <si>
    <t xml:space="preserve">m³</t>
  </si>
  <si>
    <t xml:space="preserve">Formigó HA-30/AC/20/IIa+Qb, i.flow PILOTE DURA "FYM ITALCEMENTI GROUP", fabricat en central, amb ciment SR.</t>
  </si>
  <si>
    <t xml:space="preserve">Subtotal materials:</t>
  </si>
  <si>
    <t xml:space="preserve">Equip i maquinària</t>
  </si>
  <si>
    <t xml:space="preserve">mq03pae060gm</t>
  </si>
  <si>
    <t xml:space="preserve">h</t>
  </si>
  <si>
    <t xml:space="preserve">Maquinària per a excavació de mur pantalla de 30 cm d'espessor i fins a 11 m de profunditat, excavació sense ús de llots tixotròpics, en terreny cohesiu estable sense rebuig en el SPT.</t>
  </si>
  <si>
    <t xml:space="preserve">mq07gte010c</t>
  </si>
  <si>
    <t xml:space="preserve">h</t>
  </si>
  <si>
    <t xml:space="preserve">Grua autopropulsada de braç telescòpic amb una capacitat d'elevació de 30 t i 27 m d'altura màxima de treball.</t>
  </si>
  <si>
    <t xml:space="preserve">Subtotal equip i maquinària:</t>
  </si>
  <si>
    <t xml:space="preserve">Mà d'obra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</si>
  <si>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</si>
  <si>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</si>
  <si>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</si>
  <si>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</si>
  <si>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</si>
  <si>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Ajudant ferrallista.</t>
  </si>
  <si>
    <t xml:space="preserve">mo045</t>
  </si>
  <si>
    <t xml:space="preserve">h</t>
  </si>
  <si>
    <t xml:space="preserve">Oficial 1ª estructurista, en treballs de posada en obra del formigó.</t>
  </si>
  <si>
    <t xml:space="preserve">mo092</t>
  </si>
  <si>
    <t xml:space="preserve">h</t>
  </si>
  <si>
    <t xml:space="preserve">Ajudant estructurista, en treballs de posada en obra del formigó.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</si>
  <si>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</si>
  <si>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</si>
  <si>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</si>
  <si>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</si>
  <si>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5,69€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</si>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</sst>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6.46" customWidth="1"/>
    <col min="4" max="4" width="54.06" customWidth="1"/>
    <col min="5" max="5" width="14.45" customWidth="1"/>
    <col min="6" max="6" width="12.75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87.00" thickBot="1" customHeight="1">
      <c r="A5" s="4" t="s">
        <v>4</v>
      </c>
      <c r="B5" s="4"/>
      <c r="C5" s="4"/>
      <c r="D5" s="4"/>
      <c r="E5" s="4"/>
      <c r="F5" s="4"/>
      <c r="G5" s="4"/>
    </row>
    <row r="8" spans="1:7" ht="24.0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>
        <v>1.000000</v>
      </c>
      <c r="B9" s="7"/>
      <c r="C9" s="7"/>
      <c r="D9" s="8" t="s">
        <v>11</v>
      </c>
      <c r="E9" s="8"/>
      <c r="F9" s="7"/>
      <c r="G9" s="7"/>
    </row>
    <row r="10" spans="1:7" ht="13.50" thickBot="1" customHeight="1">
      <c r="A10" s="1" t="s">
        <v>12</v>
      </c>
      <c r="B10" s="1"/>
      <c r="C10" s="9" t="s">
        <v>13</v>
      </c>
      <c r="D10" s="1" t="s">
        <v>14</v>
      </c>
      <c r="E10" s="10">
        <v>2.000000</v>
      </c>
      <c r="F10" s="11">
        <v>0.090000</v>
      </c>
      <c r="G10" s="11">
        <f ca="1">ROUND(INDIRECT(ADDRESS(ROW()+(0), COLUMN()+(-2), 1))*INDIRECT(ADDRESS(ROW()+(0), COLUMN()+(-1), 1)), 2)</f>
        <v>0.180000</v>
      </c>
    </row>
    <row r="11" spans="1:7" ht="24.00" thickBot="1" customHeight="1">
      <c r="A11" s="1" t="s">
        <v>15</v>
      </c>
      <c r="B11" s="1"/>
      <c r="C11" s="9" t="s">
        <v>16</v>
      </c>
      <c r="D11" s="1" t="s">
        <v>17</v>
      </c>
      <c r="E11" s="10">
        <v>30.000000</v>
      </c>
      <c r="F11" s="11">
        <v>0.810000</v>
      </c>
      <c r="G11" s="11">
        <f ca="1">ROUND(INDIRECT(ADDRESS(ROW()+(0), COLUMN()+(-2), 1))*INDIRECT(ADDRESS(ROW()+(0), COLUMN()+(-1), 1)), 2)</f>
        <v>24.300000</v>
      </c>
    </row>
    <row r="12" spans="1:7" ht="13.50" thickBot="1" customHeight="1">
      <c r="A12" s="1" t="s">
        <v>18</v>
      </c>
      <c r="B12" s="1"/>
      <c r="C12" s="9" t="s">
        <v>19</v>
      </c>
      <c r="D12" s="1" t="s">
        <v>20</v>
      </c>
      <c r="E12" s="10">
        <v>0.180000</v>
      </c>
      <c r="F12" s="11">
        <v>1.100000</v>
      </c>
      <c r="G12" s="11">
        <f ca="1">ROUND(INDIRECT(ADDRESS(ROW()+(0), COLUMN()+(-2), 1))*INDIRECT(ADDRESS(ROW()+(0), COLUMN()+(-1), 1)), 2)</f>
        <v>0.200000</v>
      </c>
    </row>
    <row r="13" spans="1:7" ht="24.00" thickBot="1" customHeight="1">
      <c r="A13" s="1" t="s">
        <v>21</v>
      </c>
      <c r="B13" s="1"/>
      <c r="C13" s="9" t="s">
        <v>22</v>
      </c>
      <c r="D13" s="1" t="s">
        <v>23</v>
      </c>
      <c r="E13" s="12">
        <v>0.385000</v>
      </c>
      <c r="F13" s="13">
        <v>151.200000</v>
      </c>
      <c r="G13" s="13">
        <f ca="1">ROUND(INDIRECT(ADDRESS(ROW()+(0), COLUMN()+(-2), 1))*INDIRECT(ADDRESS(ROW()+(0), COLUMN()+(-1), 1)), 2)</f>
        <v>58.210000</v>
      </c>
    </row>
    <row r="14" spans="1:7" ht="13.50" thickBot="1" customHeight="1">
      <c r="A14" s="14"/>
      <c r="B14" s="14"/>
      <c r="C14" s="14"/>
      <c r="D14" s="14"/>
      <c r="E14" s="8" t="s">
        <v>24</v>
      </c>
      <c r="F14" s="8"/>
      <c r="G14" s="16">
        <f ca="1">ROUND(SUM(INDIRECT(ADDRESS(ROW()+(-1), COLUMN()+(0), 1)),INDIRECT(ADDRESS(ROW()+(-2), COLUMN()+(0), 1)),INDIRECT(ADDRESS(ROW()+(-3), COLUMN()+(0), 1)),INDIRECT(ADDRESS(ROW()+(-4), COLUMN()+(0), 1))), 2)</f>
        <v>82.890000</v>
      </c>
    </row>
    <row r="15" spans="1:7" ht="13.50" thickBot="1" customHeight="1">
      <c r="A15" s="14">
        <v>2.000000</v>
      </c>
      <c r="B15" s="14"/>
      <c r="C15" s="14"/>
      <c r="D15" s="17" t="s">
        <v>25</v>
      </c>
      <c r="E15" s="17"/>
      <c r="F15" s="14"/>
      <c r="G15" s="14"/>
    </row>
    <row r="16" spans="1:7" ht="45.00" thickBot="1" customHeight="1">
      <c r="A16" s="1" t="s">
        <v>26</v>
      </c>
      <c r="B16" s="1"/>
      <c r="C16" s="9" t="s">
        <v>27</v>
      </c>
      <c r="D16" s="1" t="s">
        <v>28</v>
      </c>
      <c r="E16" s="10">
        <v>0.515000</v>
      </c>
      <c r="F16" s="11">
        <v>46.000000</v>
      </c>
      <c r="G16" s="11">
        <f ca="1">ROUND(INDIRECT(ADDRESS(ROW()+(0), COLUMN()+(-2), 1))*INDIRECT(ADDRESS(ROW()+(0), COLUMN()+(-1), 1)), 2)</f>
        <v>23.690000</v>
      </c>
    </row>
    <row r="17" spans="1:7" ht="24.00" thickBot="1" customHeight="1">
      <c r="A17" s="1" t="s">
        <v>29</v>
      </c>
      <c r="B17" s="1"/>
      <c r="C17" s="9" t="s">
        <v>30</v>
      </c>
      <c r="D17" s="1" t="s">
        <v>31</v>
      </c>
      <c r="E17" s="12">
        <v>0.116000</v>
      </c>
      <c r="F17" s="13">
        <v>67.000000</v>
      </c>
      <c r="G17" s="13">
        <f ca="1">ROUND(INDIRECT(ADDRESS(ROW()+(0), COLUMN()+(-2), 1))*INDIRECT(ADDRESS(ROW()+(0), COLUMN()+(-1), 1)), 2)</f>
        <v>7.770000</v>
      </c>
    </row>
    <row r="18" spans="1:7" ht="13.50" thickBot="1" customHeight="1">
      <c r="A18" s="14"/>
      <c r="B18" s="14"/>
      <c r="C18" s="14"/>
      <c r="D18" s="14"/>
      <c r="E18" s="8" t="s">
        <v>32</v>
      </c>
      <c r="F18" s="8"/>
      <c r="G18" s="16">
        <f ca="1">ROUND(SUM(INDIRECT(ADDRESS(ROW()+(-1), COLUMN()+(0), 1)),INDIRECT(ADDRESS(ROW()+(-2), COLUMN()+(0), 1))), 2)</f>
        <v>31.460000</v>
      </c>
    </row>
    <row r="19" spans="1:7" ht="13.50" thickBot="1" customHeight="1">
      <c r="A19" s="14">
        <v>3.000000</v>
      </c>
      <c r="B19" s="14"/>
      <c r="C19" s="14"/>
      <c r="D19" s="17" t="s">
        <v>33</v>
      </c>
      <c r="E19" s="17"/>
      <c r="F19" s="14"/>
      <c r="G19" s="14"/>
    </row>
    <row r="20" spans="1:7" ht="13.50" thickBot="1" customHeight="1">
      <c r="A20" s="1" t="s">
        <v>34</v>
      </c>
      <c r="B20" s="1"/>
      <c r="C20" s="9" t="s">
        <v>35</v>
      </c>
      <c r="D20" s="1" t="s">
        <v>36</v>
      </c>
      <c r="E20" s="10">
        <v>0.242000</v>
      </c>
      <c r="F20" s="11">
        <v>24.470000</v>
      </c>
      <c r="G20" s="11">
        <f ca="1">ROUND(INDIRECT(ADDRESS(ROW()+(0), COLUMN()+(-2), 1))*INDIRECT(ADDRESS(ROW()+(0), COLUMN()+(-1), 1)), 2)</f>
        <v>5.920000</v>
      </c>
    </row>
    <row r="21" spans="1:7" ht="13.50" thickBot="1" customHeight="1">
      <c r="A21" s="1" t="s">
        <v>37</v>
      </c>
      <c r="B21" s="1"/>
      <c r="C21" s="9" t="s">
        <v>38</v>
      </c>
      <c r="D21" s="1" t="s">
        <v>39</v>
      </c>
      <c r="E21" s="10">
        <v>0.242000</v>
      </c>
      <c r="F21" s="11">
        <v>21.710000</v>
      </c>
      <c r="G21" s="11">
        <f ca="1">ROUND(INDIRECT(ADDRESS(ROW()+(0), COLUMN()+(-2), 1))*INDIRECT(ADDRESS(ROW()+(0), COLUMN()+(-1), 1)), 2)</f>
        <v>5.250000</v>
      </c>
    </row>
    <row r="22" spans="1:7" ht="24.00" thickBot="1" customHeight="1">
      <c r="A22" s="1" t="s">
        <v>40</v>
      </c>
      <c r="B22" s="1"/>
      <c r="C22" s="9" t="s">
        <v>41</v>
      </c>
      <c r="D22" s="1" t="s">
        <v>42</v>
      </c>
      <c r="E22" s="10">
        <v>0.124000</v>
      </c>
      <c r="F22" s="11">
        <v>24.470000</v>
      </c>
      <c r="G22" s="11">
        <f ca="1">ROUND(INDIRECT(ADDRESS(ROW()+(0), COLUMN()+(-2), 1))*INDIRECT(ADDRESS(ROW()+(0), COLUMN()+(-1), 1)), 2)</f>
        <v>3.030000</v>
      </c>
    </row>
    <row r="23" spans="1:7" ht="13.50" thickBot="1" customHeight="1">
      <c r="A23" s="1" t="s">
        <v>43</v>
      </c>
      <c r="B23" s="1"/>
      <c r="C23" s="9" t="s">
        <v>44</v>
      </c>
      <c r="D23" s="1" t="s">
        <v>45</v>
      </c>
      <c r="E23" s="12">
        <v>0.497000</v>
      </c>
      <c r="F23" s="13">
        <v>21.710000</v>
      </c>
      <c r="G23" s="13">
        <f ca="1">ROUND(INDIRECT(ADDRESS(ROW()+(0), COLUMN()+(-2), 1))*INDIRECT(ADDRESS(ROW()+(0), COLUMN()+(-1), 1)), 2)</f>
        <v>10.790000</v>
      </c>
    </row>
    <row r="24" spans="1:7" ht="13.50" thickBot="1" customHeight="1">
      <c r="A24" s="14"/>
      <c r="B24" s="14"/>
      <c r="C24" s="14"/>
      <c r="D24" s="14"/>
      <c r="E24" s="8" t="s">
        <v>46</v>
      </c>
      <c r="F24" s="8"/>
      <c r="G24" s="16">
        <f ca="1">ROUND(SUM(INDIRECT(ADDRESS(ROW()+(-1), COLUMN()+(0), 1)),INDIRECT(ADDRESS(ROW()+(-2), COLUMN()+(0), 1)),INDIRECT(ADDRESS(ROW()+(-3), COLUMN()+(0), 1)),INDIRECT(ADDRESS(ROW()+(-4), COLUMN()+(0), 1))), 2)</f>
        <v>24.990000</v>
      </c>
    </row>
    <row r="25" spans="1:7" ht="13.50" thickBot="1" customHeight="1">
      <c r="A25" s="14">
        <v>4.000000</v>
      </c>
      <c r="B25" s="14"/>
      <c r="C25" s="14"/>
      <c r="D25" s="17" t="s">
        <v>47</v>
      </c>
      <c r="E25" s="17"/>
      <c r="F25" s="14"/>
      <c r="G25" s="14"/>
    </row>
    <row r="26" spans="1:7" ht="13.50" thickBot="1" customHeight="1">
      <c r="A26" s="18"/>
      <c r="B26" s="18"/>
      <c r="C26" s="19" t="s">
        <v>48</v>
      </c>
      <c r="D26" s="18" t="s">
        <v>49</v>
      </c>
      <c r="E26" s="12">
        <v>2.000000</v>
      </c>
      <c r="F26" s="13">
        <f ca="1">ROUND(SUM(INDIRECT(ADDRESS(ROW()+(-2), COLUMN()+(1), 1)),INDIRECT(ADDRESS(ROW()+(-8), COLUMN()+(1), 1)),INDIRECT(ADDRESS(ROW()+(-12), COLUMN()+(1), 1))), 2)</f>
        <v>139.340000</v>
      </c>
      <c r="G26" s="13">
        <f ca="1">ROUND(INDIRECT(ADDRESS(ROW()+(0), COLUMN()+(-2), 1))*INDIRECT(ADDRESS(ROW()+(0), COLUMN()+(-1), 1))/100, 2)</f>
        <v>2.790000</v>
      </c>
    </row>
    <row r="27" spans="1:7" ht="13.50" thickBot="1" customHeight="1">
      <c r="A27" s="20" t="s">
        <v>50</v>
      </c>
      <c r="B27" s="20"/>
      <c r="C27" s="21"/>
      <c r="D27" s="22"/>
      <c r="E27" s="23" t="s">
        <v>51</v>
      </c>
      <c r="F27" s="24"/>
      <c r="G27" s="25">
        <f ca="1">ROUND(SUM(INDIRECT(ADDRESS(ROW()+(-1), COLUMN()+(0), 1)),INDIRECT(ADDRESS(ROW()+(-3), COLUMN()+(0), 1)),INDIRECT(ADDRESS(ROW()+(-9), COLUMN()+(0), 1)),INDIRECT(ADDRESS(ROW()+(-13), COLUMN()+(0), 1))), 2)</f>
        <v>142.130000</v>
      </c>
    </row>
  </sheetData>
  <mergeCells count="3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B21"/>
    <mergeCell ref="A22:B22"/>
    <mergeCell ref="A23:B23"/>
    <mergeCell ref="A24:B24"/>
    <mergeCell ref="E24:F24"/>
    <mergeCell ref="A25:B25"/>
    <mergeCell ref="D25:E25"/>
    <mergeCell ref="A26:B26"/>
    <mergeCell ref="A27:D27"/>
    <mergeCell ref="E27:F27"/>
  </mergeCells>
  <pageMargins left="0.620079" right="0.472441" top="0.472441" bottom="0.472441" header="0.0" footer="0.0"/>
  <pageSetup paperSize="9" orientation="portrait"/>
  <rowBreaks count="0" manualBreakCount="0">
    </rowBreaks>
</worksheet>
</file>